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<sst xmlns="http://schemas.openxmlformats.org/spreadsheetml/2006/main" count="104" uniqueCount="65">
  <si>
    <t>Apoteka Subotica</t>
  </si>
  <si>
    <t>Trake i lancete</t>
  </si>
  <si>
    <t>Naziv ponuđača:</t>
  </si>
  <si>
    <t>PIB:</t>
  </si>
  <si>
    <t>PARTIJA</t>
  </si>
  <si>
    <t>ŠIFRA FOND</t>
  </si>
  <si>
    <t>NAZIV POMAGALA FOND</t>
  </si>
  <si>
    <t>ŠIFRA APOTEKA</t>
  </si>
  <si>
    <t>NAZIV POMAGALA APOTEKA,OBLIK,PAKOVANJE</t>
  </si>
  <si>
    <t>PROIZVOĐAČ</t>
  </si>
  <si>
    <t>JM</t>
  </si>
  <si>
    <t>KOLIČINA</t>
  </si>
  <si>
    <t>KOLIČINA PO PARTIJI</t>
  </si>
  <si>
    <t>TARIFNA GRUPA</t>
  </si>
  <si>
    <t>POJEDINAČNA  CENA BEZ PDV-a</t>
  </si>
  <si>
    <t>POJEDINAČNA  CENA sa PDV-om</t>
  </si>
  <si>
    <t>UKUPNA VREDNOST BEZ PDV-a</t>
  </si>
  <si>
    <t>UKUPNA VREDNOST sa PDV-a</t>
  </si>
  <si>
    <t>POPUST NA CENU IZ CENOVNIKA NARUČIOCA PO JEDINICI MERE  (DIN)</t>
  </si>
  <si>
    <r>
      <t xml:space="preserve">ROK ISPORUKE 1-5 DANA (upisati </t>
    </r>
    <r>
      <rPr>
        <b/>
        <sz val="10"/>
        <color indexed="10"/>
        <rFont val="Calibri"/>
        <family val="2"/>
      </rPr>
      <t xml:space="preserve">tacan </t>
    </r>
    <r>
      <rPr>
        <b/>
        <sz val="10"/>
        <rFont val="Calibri"/>
        <family val="2"/>
      </rPr>
      <t>broj dana)</t>
    </r>
  </si>
  <si>
    <t>ROK VAŽENJA PONUDE (min.60 dana)</t>
  </si>
  <si>
    <t>15010</t>
  </si>
  <si>
    <t>Test trake za aparat (sa ili bez lanceta)</t>
  </si>
  <si>
    <t>K9810079</t>
  </si>
  <si>
    <t>TEST TRAKE GLUCOSURE AUTOCODE 1/2x25  ili odgovarajući</t>
  </si>
  <si>
    <t>APEX BIO/Taiwan ili odgovarajući</t>
  </si>
  <si>
    <t>KOM</t>
  </si>
  <si>
    <t>POSEBNA 10%</t>
  </si>
  <si>
    <t>K9810338</t>
  </si>
  <si>
    <t>TEST TRAKE ZA APARAT ACCU-CHEK PERFORMA 1/50x  ili odgovarajući</t>
  </si>
  <si>
    <t>ROCHE DIAGNOSTICS GMBH / Nemacka ili odgovarajući</t>
  </si>
  <si>
    <t>K9810007</t>
  </si>
  <si>
    <t>TEST TRAKE ZA APARAT ACCU-CHEK ACTIVE 1/50x  ili odgovarajući</t>
  </si>
  <si>
    <t>K9810427</t>
  </si>
  <si>
    <t>TEST TRAKE ZA APARAT ACCU-CHEK INSTANT 1/50x  ili odgovarajući</t>
  </si>
  <si>
    <t>K9820124</t>
  </si>
  <si>
    <t>TEST TRAKE ZA APARAT FREESTYLE PRECISION 1/50x  ili odgovarajući</t>
  </si>
  <si>
    <t>ABBOTT GMBH  CO. KG / Nemacka ili odgovarajući</t>
  </si>
  <si>
    <t>K9810096</t>
  </si>
  <si>
    <t>TEST TRAKE ZA APARAT CONTOUR PLUS 1/50x  ili odgovarajući</t>
  </si>
  <si>
    <t>Ascensia Diabetes CARE AG / SVAJCARSKA ili odgovarajući</t>
  </si>
  <si>
    <t>K9810071</t>
  </si>
  <si>
    <t>TEST TRAKE ZA APARAT BIONIME RIGHTEST 1/50x(2x25)  ili odgovarajući</t>
  </si>
  <si>
    <t>BIONIME CORPORATION / SVAJCARSKA ili odgovarajući</t>
  </si>
  <si>
    <t>15021</t>
  </si>
  <si>
    <t>K9810006</t>
  </si>
  <si>
    <t>LANCETE ACCU-CHEK 1/25x ili odgovarajući</t>
  </si>
  <si>
    <t>TEST TRAKE ZA APARAT  VIVA CHEK 1/50x ili odgovarajuci</t>
  </si>
  <si>
    <t>Viva Chek Biotech Co.Ltd. Kina ili odgovarajuci</t>
  </si>
  <si>
    <t>K9810348</t>
  </si>
  <si>
    <t>LANCETE ASCENIA MICROLET 1/25  ili odgovarajuci</t>
  </si>
  <si>
    <t>LANCETE BIONIME 1/50 ili odgovarajuci</t>
  </si>
  <si>
    <t>K9810411</t>
  </si>
  <si>
    <t>TEST TRAKE ZA APARAT WELLION CALLA  1/50x ili odgovarajuci</t>
  </si>
  <si>
    <t>MED TRUST HANDELSGES.M.B.H / AUSTRIJA ili odgovarajuci</t>
  </si>
  <si>
    <t>LANCETE FREESTYLE PRECISION 1/50 ili odgovarajuci</t>
  </si>
  <si>
    <t>UKUPNO</t>
  </si>
  <si>
    <t>Datum:</t>
  </si>
  <si>
    <t>Odgovorno lice:</t>
  </si>
  <si>
    <t>M.P.</t>
  </si>
  <si>
    <t>NAPOMENA:</t>
  </si>
  <si>
    <r>
      <t>Tabela se može preuzeti sa sajta Apoteke Subotica  ili sa Portala javnih nabavki. Pri popunjavanju tabele voditi računa da unešeni brojevi-iznosi u koloni “</t>
    </r>
    <r>
      <rPr>
        <b/>
        <sz val="10"/>
        <color indexed="8"/>
        <rFont val="Calibri"/>
        <family val="2"/>
      </rPr>
      <t>POPUST NA CENU IZ CENOVNIKA NARUČIOCA PO JEDINICI MERE  (DIN.)“</t>
    </r>
    <r>
      <rPr>
        <i/>
        <sz val="10"/>
        <color indexed="8"/>
        <rFont val="Calibri"/>
        <family val="2"/>
      </rPr>
      <t xml:space="preserve">  budu na dve decimale</t>
    </r>
    <r>
      <rPr>
        <i/>
        <u val="single"/>
        <sz val="10"/>
        <color indexed="8"/>
        <rFont val="Calibri"/>
        <family val="2"/>
      </rPr>
      <t>( decimalni separator je tačka a ne zarez</t>
    </r>
    <r>
      <rPr>
        <i/>
        <sz val="10"/>
        <color indexed="8"/>
        <rFont val="Calibri"/>
        <family val="2"/>
      </rPr>
      <t>) i da sva polja za  partije za koje  ponuđač podnosi ponudu budu popunjena</t>
    </r>
    <r>
      <rPr>
        <b/>
        <i/>
        <sz val="10"/>
        <color indexed="8"/>
        <rFont val="Calibri"/>
        <family val="2"/>
      </rPr>
      <t>.</t>
    </r>
    <r>
      <rPr>
        <i/>
        <sz val="10"/>
        <color indexed="8"/>
        <rFont val="Calibri"/>
        <family val="2"/>
      </rPr>
      <t xml:space="preserve"> </t>
    </r>
    <r>
      <rPr>
        <b/>
        <i/>
        <sz val="10"/>
        <color indexed="8"/>
        <rFont val="Calibri"/>
        <family val="2"/>
      </rPr>
      <t xml:space="preserve">Za partije za koje ne  konkuriše  ponuđač </t>
    </r>
    <r>
      <rPr>
        <b/>
        <i/>
        <u val="single"/>
        <sz val="10"/>
        <color indexed="8"/>
        <rFont val="Calibri"/>
        <family val="2"/>
      </rPr>
      <t>ostavlja prazna polja</t>
    </r>
    <r>
      <rPr>
        <b/>
        <i/>
        <sz val="10"/>
        <color indexed="8"/>
        <rFont val="Calibri"/>
        <family val="2"/>
      </rPr>
      <t>.</t>
    </r>
    <r>
      <rPr>
        <i/>
        <sz val="10"/>
        <color indexed="8"/>
        <rFont val="Calibri"/>
        <family val="2"/>
      </rPr>
      <t xml:space="preserve"> Tabelu popunjenu na opisani način ponuđač je dužan da odštampa, da potpiše i overi, i da je dostavi uz ponudu i  u štampanom obliku i na USB-u.</t>
    </r>
  </si>
  <si>
    <t>Ukoliko ponuđač ne dostavi popunjenu tabelu na USB-u kao satavni deo ponude, već samo u štampanom obliku, papirnoj formi, njegova ponuda će biti odbijena kao neprihvatljiva, i obrnuto.</t>
  </si>
  <si>
    <t>TABELA - SASTAVNI DEO PONUDE (sa strukturom cene) JN 14/19/OP</t>
  </si>
  <si>
    <t>Datum: 28.08.2019.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</si>
</sst>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"/>
      <sz val="9.9"/>
      <color indexed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indexed="44"/>
      <name val="Calibri"/>
      <family val="2"/>
    </font>
    <font>
      <b/>
      <sz val="10"/>
      <color indexed="60"/>
      <name val="Calibri"/>
      <family val="2"/>
    </font>
    <font>
      <sz val="10"/>
      <color indexed="60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Calibri"/>
      <family val="2"/>
    </font>
    <font>
      <i/>
      <sz val="10"/>
      <color indexed="8"/>
      <name val="Calibri"/>
      <family val="2"/>
    </font>
    <font>
      <i/>
      <u val="single"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u val="single"/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0" fillId="0" borderId="0" xfId="46" applyFont="1" applyAlignment="1">
      <alignment vertical="center" wrapText="1"/>
      <protection/>
    </xf>
    <xf numFmtId="4" fontId="20" fillId="0" borderId="0" xfId="46" applyNumberFormat="1" applyFont="1" applyAlignment="1">
      <alignment vertical="center" wrapText="1"/>
      <protection/>
    </xf>
    <xf numFmtId="4" fontId="20" fillId="0" borderId="0" xfId="46" applyNumberFormat="1" applyFont="1" applyAlignment="1">
      <alignment horizontal="right" vertical="center" wrapText="1"/>
      <protection/>
    </xf>
    <xf numFmtId="4" fontId="20" fillId="24" borderId="0" xfId="0" applyNumberFormat="1" applyFont="1" applyFill="1" applyAlignment="1">
      <alignment wrapText="1"/>
    </xf>
    <xf numFmtId="1" fontId="20" fillId="24" borderId="0" xfId="0" applyNumberFormat="1" applyFont="1" applyFill="1" applyAlignment="1">
      <alignment wrapText="1"/>
    </xf>
    <xf numFmtId="0" fontId="19" fillId="0" borderId="0" xfId="46" applyFont="1" applyAlignment="1">
      <alignment horizontal="center" vertical="center" wrapText="1"/>
      <protection/>
    </xf>
    <xf numFmtId="0" fontId="20" fillId="0" borderId="0" xfId="46" applyFont="1" applyAlignment="1">
      <alignment horizontal="center" vertical="center" wrapText="1"/>
      <protection/>
    </xf>
    <xf numFmtId="0" fontId="19" fillId="0" borderId="0" xfId="46" applyFont="1" applyBorder="1" applyAlignment="1">
      <alignment vertical="center" wrapText="1"/>
      <protection/>
    </xf>
    <xf numFmtId="0" fontId="19" fillId="25" borderId="10" xfId="46" applyFont="1" applyFill="1" applyBorder="1" applyAlignment="1">
      <alignment horizontal="center" vertical="center" wrapText="1"/>
      <protection/>
    </xf>
    <xf numFmtId="0" fontId="20" fillId="0" borderId="0" xfId="46" applyFont="1" applyAlignment="1">
      <alignment wrapText="1"/>
      <protection/>
    </xf>
    <xf numFmtId="0" fontId="19" fillId="0" borderId="10" xfId="46" applyFont="1" applyBorder="1" applyAlignment="1">
      <alignment vertical="center" wrapText="1"/>
      <protection/>
    </xf>
    <xf numFmtId="0" fontId="21" fillId="25" borderId="10" xfId="46" applyFont="1" applyFill="1" applyBorder="1" applyAlignment="1">
      <alignment horizontal="center" vertical="center" wrapText="1"/>
      <protection/>
    </xf>
    <xf numFmtId="0" fontId="21" fillId="25" borderId="10" xfId="46" applyNumberFormat="1" applyFont="1" applyFill="1" applyBorder="1" applyAlignment="1">
      <alignment horizontal="center" vertical="center" wrapText="1"/>
      <protection/>
    </xf>
    <xf numFmtId="4" fontId="19" fillId="25" borderId="10" xfId="57" applyNumberFormat="1" applyFont="1" applyFill="1" applyBorder="1" applyAlignment="1">
      <alignment horizontal="center" vertical="center" wrapText="1"/>
      <protection/>
    </xf>
    <xf numFmtId="4" fontId="21" fillId="25" borderId="10" xfId="46" applyNumberFormat="1" applyFont="1" applyFill="1" applyBorder="1" applyAlignment="1">
      <alignment horizontal="center" vertical="center" wrapText="1"/>
      <protection/>
    </xf>
    <xf numFmtId="1" fontId="21" fillId="25" borderId="10" xfId="46" applyNumberFormat="1" applyFont="1" applyFill="1" applyBorder="1" applyAlignment="1">
      <alignment horizontal="center" vertical="center" wrapText="1"/>
      <protection/>
    </xf>
    <xf numFmtId="1" fontId="23" fillId="22" borderId="10" xfId="46" applyNumberFormat="1" applyFont="1" applyFill="1" applyBorder="1" applyAlignment="1">
      <alignment horizontal="center" vertical="center" wrapText="1"/>
      <protection/>
    </xf>
    <xf numFmtId="1" fontId="24" fillId="22" borderId="10" xfId="46" applyNumberFormat="1" applyFont="1" applyFill="1" applyBorder="1" applyAlignment="1">
      <alignment horizontal="center" vertical="center" wrapText="1"/>
      <protection/>
    </xf>
    <xf numFmtId="1" fontId="24" fillId="22" borderId="10" xfId="57" applyNumberFormat="1" applyFont="1" applyFill="1" applyBorder="1" applyAlignment="1">
      <alignment horizontal="center" vertical="center" wrapText="1"/>
      <protection/>
    </xf>
    <xf numFmtId="1" fontId="24" fillId="25" borderId="10" xfId="46" applyNumberFormat="1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0" fillId="0" borderId="10" xfId="58" applyFont="1" applyFill="1" applyBorder="1" applyAlignment="1">
      <alignment horizontal="center" vertical="center" wrapText="1"/>
      <protection/>
    </xf>
    <xf numFmtId="0" fontId="20" fillId="0" borderId="10" xfId="58" applyFont="1" applyFill="1" applyBorder="1" applyAlignment="1">
      <alignment vertical="center" wrapText="1"/>
      <protection/>
    </xf>
    <xf numFmtId="0" fontId="20" fillId="25" borderId="10" xfId="58" applyFont="1" applyFill="1" applyBorder="1" applyAlignment="1">
      <alignment vertical="center" wrapText="1"/>
      <protection/>
    </xf>
    <xf numFmtId="0" fontId="19" fillId="0" borderId="10" xfId="58" applyFont="1" applyFill="1" applyBorder="1" applyAlignment="1">
      <alignment horizontal="center" vertical="center" wrapText="1"/>
      <protection/>
    </xf>
    <xf numFmtId="0" fontId="20" fillId="0" borderId="10" xfId="46" applyFont="1" applyFill="1" applyBorder="1" applyAlignment="1">
      <alignment vertical="center" wrapText="1"/>
      <protection/>
    </xf>
    <xf numFmtId="2" fontId="20" fillId="0" borderId="10" xfId="58" applyNumberFormat="1" applyFont="1" applyFill="1" applyBorder="1" applyAlignment="1">
      <alignment horizontal="right" vertical="center" wrapText="1"/>
      <protection/>
    </xf>
    <xf numFmtId="4" fontId="17" fillId="0" borderId="10" xfId="58" applyNumberFormat="1" applyFont="1" applyFill="1" applyBorder="1" applyAlignment="1">
      <alignment horizontal="right" vertical="center" wrapText="1"/>
      <protection/>
    </xf>
    <xf numFmtId="4" fontId="20" fillId="25" borderId="10" xfId="0" applyNumberFormat="1" applyFont="1" applyFill="1" applyBorder="1" applyAlignment="1">
      <alignment horizontal="center" vertical="center" wrapText="1"/>
    </xf>
    <xf numFmtId="1" fontId="20" fillId="2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7" fillId="0" borderId="10" xfId="46" applyFont="1" applyFill="1" applyBorder="1" applyAlignment="1">
      <alignment horizontal="center" vertical="center" wrapText="1"/>
      <protection/>
    </xf>
    <xf numFmtId="0" fontId="20" fillId="0" borderId="10" xfId="46" applyFont="1" applyFill="1" applyBorder="1" applyAlignment="1">
      <alignment horizontal="center" vertical="center" wrapText="1"/>
      <protection/>
    </xf>
    <xf numFmtId="0" fontId="26" fillId="25" borderId="0" xfId="53" applyNumberFormat="1" applyFont="1" applyFill="1" applyBorder="1" applyAlignment="1" applyProtection="1">
      <alignment/>
      <protection/>
    </xf>
    <xf numFmtId="0" fontId="27" fillId="0" borderId="10" xfId="46" applyFont="1" applyFill="1" applyBorder="1" applyAlignment="1">
      <alignment horizontal="center" vertical="center" wrapText="1"/>
      <protection/>
    </xf>
    <xf numFmtId="0" fontId="28" fillId="0" borderId="10" xfId="58" applyFont="1" applyFill="1" applyBorder="1" applyAlignment="1">
      <alignment horizontal="center" vertical="center" wrapText="1"/>
      <protection/>
    </xf>
    <xf numFmtId="0" fontId="28" fillId="0" borderId="10" xfId="58" applyFont="1" applyFill="1" applyBorder="1" applyAlignment="1">
      <alignment vertical="center" wrapText="1"/>
      <protection/>
    </xf>
    <xf numFmtId="0" fontId="28" fillId="25" borderId="10" xfId="58" applyFont="1" applyFill="1" applyBorder="1" applyAlignment="1">
      <alignment vertical="center" wrapText="1"/>
      <protection/>
    </xf>
    <xf numFmtId="0" fontId="21" fillId="0" borderId="10" xfId="58" applyFont="1" applyFill="1" applyBorder="1" applyAlignment="1">
      <alignment horizontal="center" vertical="center" wrapText="1"/>
      <protection/>
    </xf>
    <xf numFmtId="0" fontId="28" fillId="0" borderId="10" xfId="46" applyFont="1" applyFill="1" applyBorder="1" applyAlignment="1">
      <alignment vertical="center" wrapText="1"/>
      <protection/>
    </xf>
    <xf numFmtId="2" fontId="28" fillId="0" borderId="10" xfId="58" applyNumberFormat="1" applyFont="1" applyFill="1" applyBorder="1" applyAlignment="1">
      <alignment horizontal="right" vertical="center" wrapText="1"/>
      <protection/>
    </xf>
    <xf numFmtId="4" fontId="27" fillId="0" borderId="10" xfId="58" applyNumberFormat="1" applyFont="1" applyFill="1" applyBorder="1" applyAlignment="1">
      <alignment horizontal="right" vertical="center" wrapText="1"/>
      <protection/>
    </xf>
    <xf numFmtId="4" fontId="29" fillId="25" borderId="10" xfId="0" applyNumberFormat="1" applyFont="1" applyFill="1" applyBorder="1" applyAlignment="1">
      <alignment vertical="center" wrapText="1"/>
    </xf>
    <xf numFmtId="1" fontId="29" fillId="25" borderId="10" xfId="0" applyNumberFormat="1" applyFont="1" applyFill="1" applyBorder="1" applyAlignment="1">
      <alignment vertical="center" wrapText="1"/>
    </xf>
    <xf numFmtId="4" fontId="20" fillId="25" borderId="10" xfId="0" applyNumberFormat="1" applyFont="1" applyFill="1" applyBorder="1" applyAlignment="1">
      <alignment vertical="center" wrapText="1"/>
    </xf>
    <xf numFmtId="1" fontId="20" fillId="25" borderId="10" xfId="0" applyNumberFormat="1" applyFont="1" applyFill="1" applyBorder="1" applyAlignment="1">
      <alignment vertical="center" wrapText="1"/>
    </xf>
    <xf numFmtId="0" fontId="17" fillId="0" borderId="11" xfId="46" applyFont="1" applyFill="1" applyBorder="1" applyAlignment="1">
      <alignment horizontal="center" vertical="center" wrapText="1"/>
      <protection/>
    </xf>
    <xf numFmtId="49" fontId="20" fillId="0" borderId="11" xfId="46" applyNumberFormat="1" applyFont="1" applyFill="1" applyBorder="1" applyAlignment="1">
      <alignment horizontal="center" vertical="center" wrapText="1"/>
      <protection/>
    </xf>
    <xf numFmtId="0" fontId="20" fillId="0" borderId="11" xfId="46" applyFont="1" applyFill="1" applyBorder="1" applyAlignment="1">
      <alignment vertical="center" wrapText="1"/>
      <protection/>
    </xf>
    <xf numFmtId="0" fontId="20" fillId="25" borderId="11" xfId="46" applyFont="1" applyFill="1" applyBorder="1" applyAlignment="1">
      <alignment vertical="center" wrapText="1"/>
      <protection/>
    </xf>
    <xf numFmtId="0" fontId="0" fillId="0" borderId="11" xfId="0" applyFont="1" applyBorder="1" applyAlignment="1">
      <alignment horizontal="left" vertical="center" wrapText="1"/>
    </xf>
    <xf numFmtId="0" fontId="20" fillId="0" borderId="11" xfId="58" applyFont="1" applyFill="1" applyBorder="1" applyAlignment="1">
      <alignment horizontal="center" vertical="center" wrapText="1"/>
      <protection/>
    </xf>
    <xf numFmtId="0" fontId="20" fillId="0" borderId="11" xfId="46" applyFont="1" applyFill="1" applyBorder="1" applyAlignment="1">
      <alignment horizontal="center" vertical="center" wrapText="1"/>
      <protection/>
    </xf>
    <xf numFmtId="0" fontId="19" fillId="0" borderId="11" xfId="58" applyFont="1" applyFill="1" applyBorder="1" applyAlignment="1">
      <alignment horizontal="center" vertical="center" wrapText="1"/>
      <protection/>
    </xf>
    <xf numFmtId="2" fontId="20" fillId="0" borderId="11" xfId="46" applyNumberFormat="1" applyFont="1" applyFill="1" applyBorder="1" applyAlignment="1">
      <alignment horizontal="right" vertical="center" wrapText="1"/>
      <protection/>
    </xf>
    <xf numFmtId="4" fontId="20" fillId="25" borderId="11" xfId="0" applyNumberFormat="1" applyFont="1" applyFill="1" applyBorder="1" applyAlignment="1">
      <alignment vertical="center" wrapText="1"/>
    </xf>
    <xf numFmtId="1" fontId="20" fillId="25" borderId="11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26" fillId="0" borderId="0" xfId="53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20" fillId="25" borderId="10" xfId="46" applyFont="1" applyFill="1" applyBorder="1" applyAlignment="1">
      <alignment vertical="center" wrapText="1"/>
      <protection/>
    </xf>
    <xf numFmtId="0" fontId="17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wrapText="1"/>
    </xf>
    <xf numFmtId="0" fontId="20" fillId="25" borderId="11" xfId="0" applyFont="1" applyFill="1" applyBorder="1" applyAlignment="1">
      <alignment wrapText="1"/>
    </xf>
    <xf numFmtId="0" fontId="17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horizontal="right" vertical="center" wrapText="1"/>
    </xf>
    <xf numFmtId="2" fontId="20" fillId="0" borderId="11" xfId="58" applyNumberFormat="1" applyFont="1" applyFill="1" applyBorder="1" applyAlignment="1">
      <alignment horizontal="right" vertical="center" wrapText="1"/>
      <protection/>
    </xf>
    <xf numFmtId="4" fontId="19" fillId="0" borderId="11" xfId="0" applyNumberFormat="1" applyFont="1" applyBorder="1" applyAlignment="1">
      <alignment horizontal="righ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25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 horizontal="right" vertical="center" wrapText="1"/>
    </xf>
    <xf numFmtId="4" fontId="19" fillId="0" borderId="10" xfId="0" applyNumberFormat="1" applyFont="1" applyBorder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0" fontId="30" fillId="0" borderId="12" xfId="46" applyFont="1" applyFill="1" applyBorder="1" applyAlignment="1">
      <alignment horizontal="center" vertical="center" wrapText="1"/>
      <protection/>
    </xf>
    <xf numFmtId="0" fontId="31" fillId="0" borderId="0" xfId="46" applyFont="1" applyFill="1" applyAlignment="1">
      <alignment wrapText="1"/>
      <protection/>
    </xf>
    <xf numFmtId="0" fontId="31" fillId="0" borderId="0" xfId="58" applyFont="1" applyFill="1" applyBorder="1" applyAlignment="1">
      <alignment wrapText="1"/>
      <protection/>
    </xf>
    <xf numFmtId="4" fontId="32" fillId="0" borderId="13" xfId="46" applyNumberFormat="1" applyFont="1" applyFill="1" applyBorder="1" applyAlignment="1">
      <alignment horizontal="right" wrapText="1"/>
      <protection/>
    </xf>
    <xf numFmtId="4" fontId="20" fillId="0" borderId="0" xfId="0" applyNumberFormat="1" applyFont="1" applyFill="1" applyAlignment="1">
      <alignment wrapText="1"/>
    </xf>
    <xf numFmtId="1" fontId="20" fillId="0" borderId="0" xfId="0" applyNumberFormat="1" applyFont="1" applyFill="1" applyAlignment="1">
      <alignment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4" fontId="20" fillId="0" borderId="0" xfId="0" applyNumberFormat="1" applyFont="1" applyAlignment="1">
      <alignment horizontal="right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right" vertical="center" wrapText="1"/>
    </xf>
    <xf numFmtId="0" fontId="20" fillId="25" borderId="14" xfId="0" applyFont="1" applyFill="1" applyBorder="1" applyAlignment="1">
      <alignment vertical="center" wrapText="1"/>
    </xf>
    <xf numFmtId="4" fontId="20" fillId="0" borderId="0" xfId="0" applyNumberFormat="1" applyFont="1" applyAlignment="1">
      <alignment vertical="center" wrapText="1"/>
    </xf>
    <xf numFmtId="4" fontId="20" fillId="24" borderId="0" xfId="0" applyNumberFormat="1" applyFont="1" applyFill="1" applyAlignment="1">
      <alignment vertical="center" wrapText="1"/>
    </xf>
    <xf numFmtId="1" fontId="20" fillId="24" borderId="0" xfId="0" applyNumberFormat="1" applyFont="1" applyFill="1" applyAlignment="1">
      <alignment vertical="center" wrapText="1"/>
    </xf>
    <xf numFmtId="2" fontId="20" fillId="0" borderId="0" xfId="0" applyNumberFormat="1" applyFont="1" applyAlignment="1">
      <alignment vertical="center" wrapText="1"/>
    </xf>
    <xf numFmtId="0" fontId="19" fillId="0" borderId="0" xfId="46" applyFont="1" applyBorder="1" applyAlignment="1">
      <alignment horizontal="center" vertical="center" wrapText="1"/>
      <protection/>
    </xf>
    <xf numFmtId="0" fontId="17" fillId="0" borderId="0" xfId="46" applyFont="1" applyBorder="1" applyAlignment="1">
      <alignment horizontal="left" vertical="center" wrapText="1"/>
      <protection/>
    </xf>
    <xf numFmtId="0" fontId="19" fillId="0" borderId="10" xfId="46" applyFont="1" applyBorder="1" applyAlignment="1">
      <alignment horizontal="center" vertical="center" wrapText="1"/>
      <protection/>
    </xf>
    <xf numFmtId="0" fontId="20" fillId="25" borderId="10" xfId="46" applyFont="1" applyFill="1" applyBorder="1" applyAlignment="1">
      <alignment horizontal="center" vertical="center" wrapText="1"/>
      <protection/>
    </xf>
    <xf numFmtId="0" fontId="17" fillId="0" borderId="10" xfId="46" applyFont="1" applyFill="1" applyBorder="1" applyAlignment="1">
      <alignment horizontal="center" vertical="center" wrapText="1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19" fillId="0" borderId="10" xfId="58" applyFont="1" applyFill="1" applyBorder="1" applyAlignment="1">
      <alignment horizontal="center" vertical="center" wrapText="1"/>
      <protection/>
    </xf>
    <xf numFmtId="0" fontId="20" fillId="0" borderId="10" xfId="46" applyFont="1" applyFill="1" applyBorder="1" applyAlignment="1">
      <alignment horizontal="center" vertical="center" wrapText="1"/>
      <protection/>
    </xf>
    <xf numFmtId="2" fontId="20" fillId="0" borderId="10" xfId="58" applyNumberFormat="1" applyFont="1" applyFill="1" applyBorder="1" applyAlignment="1">
      <alignment horizontal="right" vertical="center" wrapText="1"/>
      <protection/>
    </xf>
    <xf numFmtId="4" fontId="17" fillId="0" borderId="10" xfId="58" applyNumberFormat="1" applyFont="1" applyFill="1" applyBorder="1" applyAlignment="1">
      <alignment horizontal="right" vertical="center" wrapText="1"/>
      <protection/>
    </xf>
    <xf numFmtId="4" fontId="20" fillId="25" borderId="10" xfId="0" applyNumberFormat="1" applyFont="1" applyFill="1" applyBorder="1" applyAlignment="1">
      <alignment horizontal="center" vertical="center" wrapText="1"/>
    </xf>
    <xf numFmtId="1" fontId="20" fillId="25" borderId="10" xfId="0" applyNumberFormat="1" applyFont="1" applyFill="1" applyBorder="1" applyAlignment="1">
      <alignment horizontal="center" vertical="center" wrapText="1"/>
    </xf>
    <xf numFmtId="0" fontId="17" fillId="0" borderId="13" xfId="46" applyFont="1" applyFill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0" fillId="25" borderId="14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OMAGALA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92.168.5.94/trgovina/formROBA.php?PK=K9810427" TargetMode="External" /><Relationship Id="rId2" Type="http://schemas.openxmlformats.org/officeDocument/2006/relationships/hyperlink" Target="http://192.168.5.94/trgovina/formROBA.php?PK=K981034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abSelected="1" zoomScale="90" zoomScaleNormal="90" zoomScalePageLayoutView="0" workbookViewId="0" topLeftCell="A1">
      <selection activeCell="F7" sqref="F7"/>
    </sheetView>
  </sheetViews>
  <sheetFormatPr defaultColWidth="9.140625" defaultRowHeight="15"/>
  <cols>
    <col min="1" max="1" width="7.140625" style="0" customWidth="1"/>
    <col min="2" max="2" width="8.28125" style="0" customWidth="1"/>
    <col min="3" max="3" width="18.8515625" style="0" customWidth="1"/>
    <col min="4" max="4" width="0" style="0" hidden="1" customWidth="1"/>
    <col min="5" max="5" width="22.7109375" style="0" customWidth="1"/>
    <col min="6" max="6" width="22.00390625" style="0" customWidth="1"/>
    <col min="8" max="8" width="0" style="0" hidden="1" customWidth="1"/>
    <col min="9" max="9" width="10.140625" style="0" customWidth="1"/>
    <col min="13" max="13" width="15.7109375" style="0" customWidth="1"/>
    <col min="14" max="14" width="14.00390625" style="0" customWidth="1"/>
  </cols>
  <sheetData>
    <row r="1" spans="1:17" ht="13.5" customHeight="1">
      <c r="A1" s="98" t="s">
        <v>0</v>
      </c>
      <c r="B1" s="98"/>
      <c r="C1" s="98"/>
      <c r="D1" s="1"/>
      <c r="E1" s="1"/>
      <c r="F1" s="1"/>
      <c r="G1" s="1"/>
      <c r="H1" s="1"/>
      <c r="I1" s="1"/>
      <c r="J1" s="1"/>
      <c r="K1" s="1"/>
      <c r="L1" s="2"/>
      <c r="M1" s="3"/>
      <c r="N1" s="3"/>
      <c r="O1" s="4"/>
      <c r="P1" s="5"/>
      <c r="Q1" s="5"/>
    </row>
    <row r="2" spans="1:17" ht="13.5" customHeight="1">
      <c r="A2" s="98" t="s">
        <v>64</v>
      </c>
      <c r="B2" s="98"/>
      <c r="C2" s="98"/>
      <c r="D2" s="1"/>
      <c r="E2" s="1"/>
      <c r="F2" s="1"/>
      <c r="G2" s="1"/>
      <c r="H2" s="1"/>
      <c r="I2" s="1"/>
      <c r="J2" s="1"/>
      <c r="K2" s="1"/>
      <c r="L2" s="2"/>
      <c r="M2" s="3"/>
      <c r="N2" s="3"/>
      <c r="O2" s="4"/>
      <c r="P2" s="5"/>
      <c r="Q2" s="5"/>
    </row>
    <row r="3" spans="1:17" ht="14.25" customHeight="1">
      <c r="A3" s="6"/>
      <c r="B3" s="7"/>
      <c r="C3" s="8"/>
      <c r="D3" s="8"/>
      <c r="E3" s="99" t="s">
        <v>63</v>
      </c>
      <c r="F3" s="99"/>
      <c r="G3" s="99"/>
      <c r="H3" s="99"/>
      <c r="I3" s="99"/>
      <c r="J3" s="99"/>
      <c r="K3" s="99"/>
      <c r="L3" s="2"/>
      <c r="M3" s="3"/>
      <c r="N3" s="3"/>
      <c r="O3" s="4"/>
      <c r="P3" s="5"/>
      <c r="Q3" s="5"/>
    </row>
    <row r="4" spans="1:17" ht="13.5" customHeight="1">
      <c r="A4" s="6"/>
      <c r="B4" s="7"/>
      <c r="C4" s="6"/>
      <c r="D4" s="6"/>
      <c r="E4" s="98" t="s">
        <v>1</v>
      </c>
      <c r="F4" s="98"/>
      <c r="G4" s="1"/>
      <c r="H4" s="1"/>
      <c r="I4" s="1"/>
      <c r="J4" s="1"/>
      <c r="K4" s="1"/>
      <c r="L4" s="2"/>
      <c r="M4" s="3"/>
      <c r="N4" s="3"/>
      <c r="O4" s="4"/>
      <c r="P4" s="5"/>
      <c r="Q4" s="5"/>
    </row>
    <row r="5" spans="1:17" ht="13.5" customHeight="1">
      <c r="A5" s="100" t="s">
        <v>2</v>
      </c>
      <c r="B5" s="100"/>
      <c r="C5" s="9"/>
      <c r="D5" s="10"/>
      <c r="E5" s="10"/>
      <c r="F5" s="6"/>
      <c r="G5" s="11" t="s">
        <v>3</v>
      </c>
      <c r="H5" s="101"/>
      <c r="I5" s="101"/>
      <c r="J5" s="1"/>
      <c r="K5" s="1"/>
      <c r="L5" s="2"/>
      <c r="M5" s="3"/>
      <c r="N5" s="3"/>
      <c r="O5" s="4"/>
      <c r="P5" s="5"/>
      <c r="Q5" s="5"/>
    </row>
    <row r="6" spans="1:17" ht="15">
      <c r="A6" s="6"/>
      <c r="B6" s="7"/>
      <c r="C6" s="1"/>
      <c r="D6" s="1"/>
      <c r="E6" s="1"/>
      <c r="F6" s="1"/>
      <c r="G6" s="1"/>
      <c r="H6" s="1"/>
      <c r="I6" s="1"/>
      <c r="J6" s="1"/>
      <c r="K6" s="1"/>
      <c r="L6" s="2"/>
      <c r="M6" s="3"/>
      <c r="N6" s="3"/>
      <c r="O6" s="4"/>
      <c r="P6" s="5"/>
      <c r="Q6" s="5"/>
    </row>
    <row r="7" spans="1:17" ht="127.5">
      <c r="A7" s="12" t="s">
        <v>4</v>
      </c>
      <c r="B7" s="13" t="s">
        <v>5</v>
      </c>
      <c r="C7" s="13" t="s">
        <v>6</v>
      </c>
      <c r="D7" s="13" t="s">
        <v>7</v>
      </c>
      <c r="E7" s="13" t="s">
        <v>8</v>
      </c>
      <c r="F7" s="13" t="s">
        <v>9</v>
      </c>
      <c r="G7" s="13" t="s">
        <v>10</v>
      </c>
      <c r="H7" s="13" t="s">
        <v>11</v>
      </c>
      <c r="I7" s="13" t="s">
        <v>12</v>
      </c>
      <c r="J7" s="13" t="s">
        <v>13</v>
      </c>
      <c r="K7" s="13" t="s">
        <v>14</v>
      </c>
      <c r="L7" s="13" t="s">
        <v>15</v>
      </c>
      <c r="M7" s="14" t="s">
        <v>16</v>
      </c>
      <c r="N7" s="14" t="s">
        <v>17</v>
      </c>
      <c r="O7" s="15" t="s">
        <v>18</v>
      </c>
      <c r="P7" s="16" t="s">
        <v>19</v>
      </c>
      <c r="Q7" s="16" t="s">
        <v>20</v>
      </c>
    </row>
    <row r="8" spans="1:17" s="21" customFormat="1" ht="11.25">
      <c r="A8" s="17">
        <v>1</v>
      </c>
      <c r="B8" s="17">
        <v>2</v>
      </c>
      <c r="C8" s="17">
        <v>3</v>
      </c>
      <c r="D8" s="17">
        <v>4</v>
      </c>
      <c r="E8" s="17">
        <v>4</v>
      </c>
      <c r="F8" s="17">
        <v>5</v>
      </c>
      <c r="G8" s="17">
        <v>6</v>
      </c>
      <c r="H8" s="17">
        <v>8</v>
      </c>
      <c r="I8" s="17">
        <v>7</v>
      </c>
      <c r="J8" s="17">
        <v>8</v>
      </c>
      <c r="K8" s="17">
        <v>9</v>
      </c>
      <c r="L8" s="18">
        <v>10</v>
      </c>
      <c r="M8" s="19">
        <v>11</v>
      </c>
      <c r="N8" s="18">
        <v>12</v>
      </c>
      <c r="O8" s="20">
        <v>13</v>
      </c>
      <c r="P8" s="20">
        <v>14</v>
      </c>
      <c r="Q8" s="20">
        <v>15</v>
      </c>
    </row>
    <row r="9" spans="1:17" s="32" customFormat="1" ht="38.25">
      <c r="A9" s="22">
        <v>1</v>
      </c>
      <c r="B9" s="23" t="s">
        <v>21</v>
      </c>
      <c r="C9" s="24" t="s">
        <v>22</v>
      </c>
      <c r="D9" s="25" t="s">
        <v>23</v>
      </c>
      <c r="E9" s="24" t="s">
        <v>24</v>
      </c>
      <c r="F9" s="24" t="s">
        <v>25</v>
      </c>
      <c r="G9" s="23" t="s">
        <v>26</v>
      </c>
      <c r="H9" s="23">
        <v>15000</v>
      </c>
      <c r="I9" s="26">
        <v>11000</v>
      </c>
      <c r="J9" s="27" t="s">
        <v>27</v>
      </c>
      <c r="K9" s="28">
        <v>33.65</v>
      </c>
      <c r="L9" s="28">
        <f>K9*1.1</f>
        <v>37.015</v>
      </c>
      <c r="M9" s="29">
        <f>I9*K9</f>
        <v>370150</v>
      </c>
      <c r="N9" s="29">
        <f>I9*L9</f>
        <v>407165</v>
      </c>
      <c r="O9" s="30"/>
      <c r="P9" s="31"/>
      <c r="Q9" s="31"/>
    </row>
    <row r="10" spans="1:17" s="32" customFormat="1" ht="39.75" customHeight="1">
      <c r="A10" s="102">
        <v>2</v>
      </c>
      <c r="B10" s="103" t="s">
        <v>21</v>
      </c>
      <c r="C10" s="103" t="s">
        <v>22</v>
      </c>
      <c r="D10" s="25" t="s">
        <v>28</v>
      </c>
      <c r="E10" s="24" t="s">
        <v>29</v>
      </c>
      <c r="F10" s="103" t="s">
        <v>30</v>
      </c>
      <c r="G10" s="103" t="s">
        <v>26</v>
      </c>
      <c r="H10" s="23">
        <v>42000</v>
      </c>
      <c r="I10" s="104">
        <v>115000</v>
      </c>
      <c r="J10" s="105" t="s">
        <v>27</v>
      </c>
      <c r="K10" s="106">
        <v>33.65</v>
      </c>
      <c r="L10" s="106">
        <f>K10*1.1</f>
        <v>37.015</v>
      </c>
      <c r="M10" s="107">
        <f>I10*K10</f>
        <v>3869750</v>
      </c>
      <c r="N10" s="107">
        <f>I10*L10</f>
        <v>4256725</v>
      </c>
      <c r="O10" s="108"/>
      <c r="P10" s="109"/>
      <c r="Q10" s="109"/>
    </row>
    <row r="11" spans="1:17" s="32" customFormat="1" ht="38.25">
      <c r="A11" s="102"/>
      <c r="B11" s="103"/>
      <c r="C11" s="103"/>
      <c r="D11" s="25" t="s">
        <v>31</v>
      </c>
      <c r="E11" s="24" t="s">
        <v>32</v>
      </c>
      <c r="F11" s="103"/>
      <c r="G11" s="103"/>
      <c r="H11" s="23">
        <v>50000</v>
      </c>
      <c r="I11" s="104"/>
      <c r="J11" s="105"/>
      <c r="K11" s="106"/>
      <c r="L11" s="106"/>
      <c r="M11" s="107"/>
      <c r="N11" s="107"/>
      <c r="O11" s="108"/>
      <c r="P11" s="109"/>
      <c r="Q11" s="109"/>
    </row>
    <row r="12" spans="1:17" s="32" customFormat="1" ht="38.25">
      <c r="A12" s="102"/>
      <c r="B12" s="103"/>
      <c r="C12" s="103"/>
      <c r="D12" s="35" t="s">
        <v>33</v>
      </c>
      <c r="E12" s="24" t="s">
        <v>34</v>
      </c>
      <c r="F12" s="103"/>
      <c r="G12" s="103"/>
      <c r="H12" s="23">
        <v>5000</v>
      </c>
      <c r="I12" s="104"/>
      <c r="J12" s="105"/>
      <c r="K12" s="106"/>
      <c r="L12" s="106"/>
      <c r="M12" s="107"/>
      <c r="N12" s="107"/>
      <c r="O12" s="108"/>
      <c r="P12" s="109"/>
      <c r="Q12" s="109"/>
    </row>
    <row r="13" spans="1:17" s="32" customFormat="1" ht="38.25">
      <c r="A13" s="36">
        <v>3</v>
      </c>
      <c r="B13" s="37" t="s">
        <v>21</v>
      </c>
      <c r="C13" s="38" t="s">
        <v>22</v>
      </c>
      <c r="D13" s="39" t="s">
        <v>35</v>
      </c>
      <c r="E13" s="38" t="s">
        <v>36</v>
      </c>
      <c r="F13" s="38" t="s">
        <v>37</v>
      </c>
      <c r="G13" s="37" t="s">
        <v>26</v>
      </c>
      <c r="H13" s="37">
        <v>30000</v>
      </c>
      <c r="I13" s="40">
        <v>40000</v>
      </c>
      <c r="J13" s="41" t="s">
        <v>27</v>
      </c>
      <c r="K13" s="42">
        <v>33.65</v>
      </c>
      <c r="L13" s="42">
        <f aca="true" t="shared" si="0" ref="L13:L21">K13*1.1</f>
        <v>37.015</v>
      </c>
      <c r="M13" s="43">
        <f aca="true" t="shared" si="1" ref="M13:M19">I13*K13</f>
        <v>1346000</v>
      </c>
      <c r="N13" s="43">
        <f>I13*L13</f>
        <v>1480600</v>
      </c>
      <c r="O13" s="44"/>
      <c r="P13" s="45"/>
      <c r="Q13" s="45"/>
    </row>
    <row r="14" spans="1:17" s="32" customFormat="1" ht="38.25">
      <c r="A14" s="33">
        <v>4</v>
      </c>
      <c r="B14" s="23" t="s">
        <v>21</v>
      </c>
      <c r="C14" s="24" t="s">
        <v>22</v>
      </c>
      <c r="D14" s="25" t="s">
        <v>38</v>
      </c>
      <c r="E14" s="24" t="s">
        <v>39</v>
      </c>
      <c r="F14" s="24" t="s">
        <v>40</v>
      </c>
      <c r="G14" s="23" t="s">
        <v>26</v>
      </c>
      <c r="H14" s="23">
        <v>75000</v>
      </c>
      <c r="I14" s="26">
        <v>110000</v>
      </c>
      <c r="J14" s="27" t="s">
        <v>27</v>
      </c>
      <c r="K14" s="28">
        <v>33.65</v>
      </c>
      <c r="L14" s="28">
        <f t="shared" si="0"/>
        <v>37.015</v>
      </c>
      <c r="M14" s="43">
        <f t="shared" si="1"/>
        <v>3701500</v>
      </c>
      <c r="N14" s="43">
        <f aca="true" t="shared" si="2" ref="N14:N19">I14*L14</f>
        <v>4071650</v>
      </c>
      <c r="O14" s="30"/>
      <c r="P14" s="31"/>
      <c r="Q14" s="31"/>
    </row>
    <row r="15" spans="1:17" s="32" customFormat="1" ht="51">
      <c r="A15" s="33">
        <v>5</v>
      </c>
      <c r="B15" s="23" t="s">
        <v>21</v>
      </c>
      <c r="C15" s="24" t="s">
        <v>22</v>
      </c>
      <c r="D15" s="25" t="s">
        <v>41</v>
      </c>
      <c r="E15" s="24" t="s">
        <v>42</v>
      </c>
      <c r="F15" s="24" t="s">
        <v>43</v>
      </c>
      <c r="G15" s="23" t="s">
        <v>26</v>
      </c>
      <c r="H15" s="23">
        <v>30000</v>
      </c>
      <c r="I15" s="26">
        <v>28000</v>
      </c>
      <c r="J15" s="27" t="s">
        <v>27</v>
      </c>
      <c r="K15" s="28">
        <v>33.65</v>
      </c>
      <c r="L15" s="28">
        <f t="shared" si="0"/>
        <v>37.015</v>
      </c>
      <c r="M15" s="43">
        <f t="shared" si="1"/>
        <v>942200</v>
      </c>
      <c r="N15" s="43">
        <f t="shared" si="2"/>
        <v>1036420</v>
      </c>
      <c r="O15" s="46"/>
      <c r="P15" s="47"/>
      <c r="Q15" s="47"/>
    </row>
    <row r="16" spans="1:17" s="32" customFormat="1" ht="38.25">
      <c r="A16" s="33">
        <v>6</v>
      </c>
      <c r="B16" s="23" t="s">
        <v>44</v>
      </c>
      <c r="C16" s="24" t="s">
        <v>22</v>
      </c>
      <c r="D16" s="25" t="s">
        <v>45</v>
      </c>
      <c r="E16" s="24" t="s">
        <v>46</v>
      </c>
      <c r="F16" s="24" t="s">
        <v>30</v>
      </c>
      <c r="G16" s="23" t="s">
        <v>26</v>
      </c>
      <c r="H16" s="23">
        <v>9000</v>
      </c>
      <c r="I16" s="26">
        <v>4000</v>
      </c>
      <c r="J16" s="27" t="s">
        <v>27</v>
      </c>
      <c r="K16" s="28">
        <v>10.58</v>
      </c>
      <c r="L16" s="28">
        <f t="shared" si="0"/>
        <v>11.638000000000002</v>
      </c>
      <c r="M16" s="43">
        <f t="shared" si="1"/>
        <v>42320</v>
      </c>
      <c r="N16" s="43">
        <f t="shared" si="2"/>
        <v>46552.00000000001</v>
      </c>
      <c r="O16" s="30"/>
      <c r="P16" s="31"/>
      <c r="Q16" s="31"/>
    </row>
    <row r="17" spans="1:17" s="59" customFormat="1" ht="45">
      <c r="A17" s="48">
        <v>7</v>
      </c>
      <c r="B17" s="49" t="s">
        <v>21</v>
      </c>
      <c r="C17" s="50" t="s">
        <v>22</v>
      </c>
      <c r="D17" s="51"/>
      <c r="E17" s="50" t="s">
        <v>47</v>
      </c>
      <c r="F17" s="52" t="s">
        <v>48</v>
      </c>
      <c r="G17" s="53" t="s">
        <v>26</v>
      </c>
      <c r="H17" s="54">
        <v>1000</v>
      </c>
      <c r="I17" s="55">
        <v>1200</v>
      </c>
      <c r="J17" s="50" t="s">
        <v>27</v>
      </c>
      <c r="K17" s="56">
        <v>33.65</v>
      </c>
      <c r="L17" s="28">
        <f t="shared" si="0"/>
        <v>37.015</v>
      </c>
      <c r="M17" s="43">
        <f t="shared" si="1"/>
        <v>40380</v>
      </c>
      <c r="N17" s="43">
        <f t="shared" si="2"/>
        <v>44418</v>
      </c>
      <c r="O17" s="57"/>
      <c r="P17" s="58"/>
      <c r="Q17" s="58"/>
    </row>
    <row r="18" spans="1:17" s="59" customFormat="1" ht="45">
      <c r="A18" s="33">
        <v>8</v>
      </c>
      <c r="B18" s="60">
        <v>15021</v>
      </c>
      <c r="C18" s="27" t="s">
        <v>22</v>
      </c>
      <c r="D18" s="61" t="s">
        <v>49</v>
      </c>
      <c r="E18" s="62" t="s">
        <v>50</v>
      </c>
      <c r="F18" s="24" t="s">
        <v>40</v>
      </c>
      <c r="G18" s="23" t="s">
        <v>26</v>
      </c>
      <c r="H18" s="34"/>
      <c r="I18" s="63">
        <v>4500</v>
      </c>
      <c r="J18" s="27" t="s">
        <v>27</v>
      </c>
      <c r="K18" s="64">
        <v>10.58</v>
      </c>
      <c r="L18" s="28">
        <f t="shared" si="0"/>
        <v>11.638000000000002</v>
      </c>
      <c r="M18" s="43">
        <f t="shared" si="1"/>
        <v>47610</v>
      </c>
      <c r="N18" s="43">
        <f t="shared" si="2"/>
        <v>52371.00000000001</v>
      </c>
      <c r="O18" s="46"/>
      <c r="P18" s="47"/>
      <c r="Q18" s="47"/>
    </row>
    <row r="19" spans="1:17" s="59" customFormat="1" ht="38.25">
      <c r="A19" s="33">
        <v>9</v>
      </c>
      <c r="B19" s="60">
        <v>15021</v>
      </c>
      <c r="C19" s="27" t="s">
        <v>22</v>
      </c>
      <c r="D19" s="65"/>
      <c r="E19" s="62" t="s">
        <v>51</v>
      </c>
      <c r="F19" s="24" t="s">
        <v>43</v>
      </c>
      <c r="G19" s="23" t="s">
        <v>26</v>
      </c>
      <c r="H19" s="34"/>
      <c r="I19" s="63">
        <v>450</v>
      </c>
      <c r="J19" s="27" t="s">
        <v>27</v>
      </c>
      <c r="K19" s="64">
        <v>10.58</v>
      </c>
      <c r="L19" s="28">
        <f t="shared" si="0"/>
        <v>11.638000000000002</v>
      </c>
      <c r="M19" s="43">
        <f t="shared" si="1"/>
        <v>4761</v>
      </c>
      <c r="N19" s="43">
        <f t="shared" si="2"/>
        <v>5237.1</v>
      </c>
      <c r="O19" s="46"/>
      <c r="P19" s="47"/>
      <c r="Q19" s="47"/>
    </row>
    <row r="20" spans="1:17" s="59" customFormat="1" ht="39">
      <c r="A20" s="66">
        <v>10</v>
      </c>
      <c r="B20" s="67">
        <v>15010</v>
      </c>
      <c r="C20" s="68" t="s">
        <v>22</v>
      </c>
      <c r="D20" s="69" t="s">
        <v>52</v>
      </c>
      <c r="E20" s="68" t="s">
        <v>53</v>
      </c>
      <c r="F20" s="68" t="s">
        <v>54</v>
      </c>
      <c r="G20" s="68" t="s">
        <v>26</v>
      </c>
      <c r="H20" s="68"/>
      <c r="I20" s="70">
        <v>2400</v>
      </c>
      <c r="J20" s="68" t="s">
        <v>27</v>
      </c>
      <c r="K20" s="71">
        <v>33.65</v>
      </c>
      <c r="L20" s="72">
        <f t="shared" si="0"/>
        <v>37.015</v>
      </c>
      <c r="M20" s="73">
        <f>I20*K20</f>
        <v>80760</v>
      </c>
      <c r="N20" s="73">
        <f>L20*M20</f>
        <v>2989331.4</v>
      </c>
      <c r="O20" s="57"/>
      <c r="P20" s="58"/>
      <c r="Q20" s="58"/>
    </row>
    <row r="21" spans="1:17" s="81" customFormat="1" ht="44.25" customHeight="1">
      <c r="A21" s="74">
        <v>11</v>
      </c>
      <c r="B21" s="75">
        <v>15021</v>
      </c>
      <c r="C21" s="76" t="s">
        <v>22</v>
      </c>
      <c r="D21" s="77"/>
      <c r="E21" s="78" t="s">
        <v>55</v>
      </c>
      <c r="F21" s="38" t="s">
        <v>37</v>
      </c>
      <c r="G21" s="76" t="s">
        <v>26</v>
      </c>
      <c r="H21" s="76"/>
      <c r="I21" s="74">
        <v>2700</v>
      </c>
      <c r="J21" s="76" t="s">
        <v>27</v>
      </c>
      <c r="K21" s="79">
        <v>10.58</v>
      </c>
      <c r="L21" s="28">
        <f t="shared" si="0"/>
        <v>11.638000000000002</v>
      </c>
      <c r="M21" s="80">
        <f>I21*K21</f>
        <v>28566</v>
      </c>
      <c r="N21" s="80">
        <f>L21*M21</f>
        <v>332451.10800000007</v>
      </c>
      <c r="O21" s="46"/>
      <c r="P21" s="47"/>
      <c r="Q21" s="47"/>
    </row>
    <row r="22" spans="1:17" ht="15" customHeight="1">
      <c r="A22" s="82"/>
      <c r="B22" s="83"/>
      <c r="C22" s="83"/>
      <c r="D22" s="83"/>
      <c r="E22" s="83"/>
      <c r="F22" s="84"/>
      <c r="G22" s="83"/>
      <c r="H22" s="83"/>
      <c r="I22" s="83"/>
      <c r="J22" s="110" t="s">
        <v>56</v>
      </c>
      <c r="K22" s="110"/>
      <c r="L22" s="110"/>
      <c r="M22" s="85">
        <f>SUM(M9:M21)</f>
        <v>10473997</v>
      </c>
      <c r="N22" s="85">
        <f>SUM(N9:N21)</f>
        <v>14722920.608000001</v>
      </c>
      <c r="O22" s="86"/>
      <c r="P22" s="87"/>
      <c r="Q22" s="87"/>
    </row>
    <row r="23" spans="1:17" ht="15">
      <c r="A23" s="88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90"/>
      <c r="N23" s="90"/>
      <c r="O23" s="4"/>
      <c r="P23" s="5"/>
      <c r="Q23" s="5"/>
    </row>
    <row r="24" spans="1:17" ht="13.5" customHeight="1">
      <c r="A24" s="88"/>
      <c r="B24" s="88"/>
      <c r="C24" s="91"/>
      <c r="D24" s="92" t="s">
        <v>57</v>
      </c>
      <c r="E24" s="93"/>
      <c r="F24" s="91"/>
      <c r="G24" s="91"/>
      <c r="H24" s="111" t="s">
        <v>58</v>
      </c>
      <c r="I24" s="111"/>
      <c r="J24" s="111"/>
      <c r="K24" s="112"/>
      <c r="L24" s="112"/>
      <c r="M24" s="94"/>
      <c r="N24" s="94"/>
      <c r="O24" s="95"/>
      <c r="P24" s="96"/>
      <c r="Q24" s="96"/>
    </row>
    <row r="25" spans="1:17" ht="13.5" customHeight="1">
      <c r="A25" s="88"/>
      <c r="B25" s="88"/>
      <c r="C25" s="91"/>
      <c r="D25" s="91"/>
      <c r="E25" s="91"/>
      <c r="F25" s="91"/>
      <c r="G25" s="91"/>
      <c r="H25" s="91"/>
      <c r="I25" s="91"/>
      <c r="J25" s="91"/>
      <c r="K25" s="111" t="s">
        <v>59</v>
      </c>
      <c r="L25" s="111"/>
      <c r="M25" s="94"/>
      <c r="N25" s="94"/>
      <c r="O25" s="95"/>
      <c r="P25" s="96"/>
      <c r="Q25" s="96"/>
    </row>
    <row r="26" spans="1:17" ht="13.5" customHeight="1">
      <c r="A26" s="113" t="s">
        <v>60</v>
      </c>
      <c r="B26" s="113"/>
      <c r="C26" s="91"/>
      <c r="D26" s="91"/>
      <c r="E26" s="91"/>
      <c r="F26" s="91"/>
      <c r="G26" s="91"/>
      <c r="H26" s="91"/>
      <c r="I26" s="91"/>
      <c r="J26" s="91"/>
      <c r="K26" s="91"/>
      <c r="L26" s="97"/>
      <c r="M26" s="94"/>
      <c r="N26" s="94"/>
      <c r="O26" s="95"/>
      <c r="P26" s="96"/>
      <c r="Q26" s="96"/>
    </row>
    <row r="27" spans="1:17" ht="75" customHeight="1">
      <c r="A27" s="114" t="s">
        <v>61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94"/>
      <c r="N27" s="94"/>
      <c r="O27" s="95"/>
      <c r="P27" s="96"/>
      <c r="Q27" s="96"/>
    </row>
    <row r="28" spans="1:17" ht="26.25" customHeight="1">
      <c r="A28" s="115" t="s">
        <v>62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94"/>
      <c r="N28" s="94"/>
      <c r="O28" s="95"/>
      <c r="P28" s="96"/>
      <c r="Q28" s="96"/>
    </row>
  </sheetData>
  <sheetProtection/>
  <mergeCells count="27">
    <mergeCell ref="A26:B26"/>
    <mergeCell ref="A27:L27"/>
    <mergeCell ref="A28:L28"/>
    <mergeCell ref="P10:P12"/>
    <mergeCell ref="Q10:Q12"/>
    <mergeCell ref="J22:L22"/>
    <mergeCell ref="H24:J24"/>
    <mergeCell ref="K24:L24"/>
    <mergeCell ref="K25:L25"/>
    <mergeCell ref="J10:J12"/>
    <mergeCell ref="K10:K12"/>
    <mergeCell ref="L10:L12"/>
    <mergeCell ref="M10:M12"/>
    <mergeCell ref="N10:N12"/>
    <mergeCell ref="O10:O12"/>
    <mergeCell ref="A10:A12"/>
    <mergeCell ref="B10:B12"/>
    <mergeCell ref="C10:C12"/>
    <mergeCell ref="F10:F12"/>
    <mergeCell ref="G10:G12"/>
    <mergeCell ref="I10:I12"/>
    <mergeCell ref="A1:C1"/>
    <mergeCell ref="A2:C2"/>
    <mergeCell ref="E3:K3"/>
    <mergeCell ref="E4:F4"/>
    <mergeCell ref="A5:B5"/>
    <mergeCell ref="H5:I5"/>
  </mergeCells>
  <hyperlinks>
    <hyperlink ref="D12" r:id="rId1" display="K9810427"/>
    <hyperlink ref="D18" r:id="rId2" display="K9810348"/>
  </hyperlinks>
  <printOptions/>
  <pageMargins left="0.7" right="0.7" top="0.75" bottom="0.75" header="0.5118055555555555" footer="0.5118055555555555"/>
  <pageSetup fitToHeight="0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Milenko</dc:creator>
  <cp:keywords/>
  <dc:description/>
  <cp:lastModifiedBy>Milenko</cp:lastModifiedBy>
  <dcterms:created xsi:type="dcterms:W3CDTF">2019-08-27T09:22:24Z</dcterms:created>
  <dcterms:modified xsi:type="dcterms:W3CDTF">2019-08-27T09:23:43Z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